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56" i="1" l="1"/>
  <c r="C75" i="1"/>
  <c r="C70" i="1"/>
  <c r="H57" i="1"/>
  <c r="H31" i="1"/>
  <c r="H35" i="1"/>
  <c r="H24" i="1"/>
  <c r="H23" i="1"/>
  <c r="H18" i="1"/>
  <c r="H28" i="1"/>
  <c r="H36" i="1" l="1"/>
  <c r="H14" i="1" l="1"/>
  <c r="H29" i="1"/>
  <c r="H50" i="1" l="1"/>
  <c r="H13" i="1" s="1"/>
  <c r="H58" i="1" l="1"/>
</calcChain>
</file>

<file path=xl/sharedStrings.xml><?xml version="1.0" encoding="utf-8"?>
<sst xmlns="http://schemas.openxmlformats.org/spreadsheetml/2006/main" count="82" uniqueCount="53">
  <si>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</si>
  <si>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</si>
  <si>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</si>
  <si>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</si>
  <si>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</si>
  <si>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</si>
  <si>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</si>
  <si>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</si>
  <si>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</si>
  <si>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</si>
  <si>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</si>
  <si>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</si>
  <si>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</si>
  <si>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</si>
  <si>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</si>
  <si>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</si>
  <si>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</si>
  <si>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</si>
  <si>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</si>
  <si>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</si>
  <si>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</si>
  <si>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</si>
  <si>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</si>
  <si>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</si>
  <si>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</si>
  <si>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</si>
  <si>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</si>
  <si>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Prevoz-covid 19</t>
  </si>
  <si>
    <t>Pogrebni troškovi</t>
  </si>
  <si>
    <t>Novčana pomoć</t>
  </si>
  <si>
    <t>Lavija</t>
  </si>
  <si>
    <t>Dana:08.03.2021.</t>
  </si>
  <si>
    <t>Dana 08.03.2021.godine Dom zdravlja Požarevac je izvršio plaćanje prema dobavljačima:</t>
  </si>
  <si>
    <t>Primljena i neutrošena participacija od 08.03.2021.</t>
  </si>
  <si>
    <t>ZU Apoteka</t>
  </si>
  <si>
    <t>Sinofarm</t>
  </si>
  <si>
    <t>Flora Komerc</t>
  </si>
  <si>
    <t>JP Elektroprivreda TE-KO</t>
  </si>
  <si>
    <t>NIS</t>
  </si>
  <si>
    <t>Toplifikacija JP</t>
  </si>
  <si>
    <t>13006/21</t>
  </si>
  <si>
    <t>26/2021</t>
  </si>
  <si>
    <t>IF2021-0809</t>
  </si>
  <si>
    <t>IF2021-0793</t>
  </si>
  <si>
    <t>IF2021-0942</t>
  </si>
  <si>
    <t>0675/21</t>
  </si>
  <si>
    <t>0707/21</t>
  </si>
  <si>
    <t>0706/21</t>
  </si>
  <si>
    <t>42855/2020</t>
  </si>
  <si>
    <t>9003938692</t>
  </si>
  <si>
    <t>5840-32-1374-1220</t>
  </si>
  <si>
    <t>UKUPNO SANITETSKI MATERIJAL</t>
  </si>
  <si>
    <t>UKUPNO ENERGENTI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</si>
</sst>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4" fontId="9" fillId="0" borderId="1" xfId="1" applyNumberFormat="1" applyFont="1" applyBorder="1"/>
    <xf numFmtId="49" fontId="6" fillId="0" borderId="1" xfId="1" applyNumberFormat="1" applyBorder="1"/>
    <xf numFmtId="4" fontId="10" fillId="0" borderId="1" xfId="1" applyNumberFormat="1" applyFont="1" applyBorder="1"/>
    <xf numFmtId="4" fontId="10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5"/>
  <sheetViews>
    <sheetView tabSelected="1" topLeftCell="B1" zoomScaleNormal="100" workbookViewId="0">
      <selection activeCell="H57" sqref="H57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31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44263</v>
      </c>
      <c r="H12" s="23">
        <v>1398561.31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44263</v>
      </c>
      <c r="H13" s="3">
        <f>H14+H29-H36-H50</f>
        <v>872966.28999999957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44263</v>
      </c>
      <c r="H14" s="4">
        <f>H15+H16+H17+H18+H19+H20+H21+H22+H23+H24+H25+H26+H27+H28</f>
        <v>1859961.7599999995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29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1068667-8888.88-0.2+1068667-1202188.82-22889-526-31212.28-5544.78+1068667-25000-1262675.83</f>
        <v>647075.20999999973</v>
      </c>
      <c r="I18" s="11"/>
      <c r="J18" s="11"/>
      <c r="K18" s="8"/>
      <c r="L18" s="8"/>
    </row>
    <row r="19" spans="2:13" x14ac:dyDescent="0.25">
      <c r="B19" s="28" t="s">
        <v>27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272556.59999999998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f>829692.4+746204.63-746204.63</f>
        <v>829692.4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1098916.67-1030192.56</f>
        <v>68724.10999999987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33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</f>
        <v>41913.440000000002</v>
      </c>
      <c r="I28" s="11"/>
      <c r="J28" s="11"/>
      <c r="K28" s="8"/>
      <c r="L28" s="8"/>
    </row>
    <row r="29" spans="2:13" x14ac:dyDescent="0.25">
      <c r="B29" s="31" t="s">
        <v>24</v>
      </c>
      <c r="C29" s="32"/>
      <c r="D29" s="32"/>
      <c r="E29" s="32"/>
      <c r="F29" s="33"/>
      <c r="G29" s="16">
        <v>44263</v>
      </c>
      <c r="H29" s="4">
        <f>H30+H31+H32+H33+H34+H35</f>
        <v>115253.52999999994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135083.33+135083.33-149724.79+135083.33-147556.67</f>
        <v>107968.52999999994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33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</f>
        <v>7285</v>
      </c>
      <c r="I35" s="11"/>
      <c r="J35" s="11"/>
    </row>
    <row r="36" spans="2:12" x14ac:dyDescent="0.25">
      <c r="B36" s="47" t="s">
        <v>16</v>
      </c>
      <c r="C36" s="48"/>
      <c r="D36" s="48"/>
      <c r="E36" s="48"/>
      <c r="F36" s="49"/>
      <c r="G36" s="17">
        <v>44263</v>
      </c>
      <c r="H36" s="5">
        <f>SUM(H37:H48)</f>
        <v>1102249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29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27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272556.59999999998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829692.4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28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47" t="s">
        <v>21</v>
      </c>
      <c r="C50" s="48"/>
      <c r="D50" s="48"/>
      <c r="E50" s="48"/>
      <c r="F50" s="49"/>
      <c r="G50" s="17">
        <v>44263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50" t="s">
        <v>18</v>
      </c>
      <c r="C56" s="51"/>
      <c r="D56" s="51"/>
      <c r="E56" s="51"/>
      <c r="F56" s="52"/>
      <c r="G56" s="18">
        <v>44263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+627952.45+22619.46+2031.92+10068.77+100000+1816.64-762672.6+170536.61+533097.78+268076.01+443238.38+5217.78+10412.02-15630+50.15+10412+20622</f>
        <v>1452605.7099999997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f>169929.86+73173.16+576718.06+107189.61</f>
        <v>927010.69000000006</v>
      </c>
      <c r="I57" s="11"/>
      <c r="J57" s="11"/>
    </row>
    <row r="58" spans="2:12" x14ac:dyDescent="0.25">
      <c r="B58" s="44" t="s">
        <v>4</v>
      </c>
      <c r="C58" s="45"/>
      <c r="D58" s="45"/>
      <c r="E58" s="45"/>
      <c r="F58" s="46"/>
      <c r="G58" s="2"/>
      <c r="H58" s="7">
        <f>H14+H29-H36-H50+H56-H57</f>
        <v>1398561.3099999991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32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  <row r="62" spans="2:12" x14ac:dyDescent="0.25">
      <c r="B62" s="53" t="s">
        <v>34</v>
      </c>
      <c r="C62" s="54">
        <v>269.39999999999998</v>
      </c>
      <c r="D62" s="55" t="s">
        <v>40</v>
      </c>
    </row>
    <row r="63" spans="2:12" x14ac:dyDescent="0.25">
      <c r="B63" s="53" t="s">
        <v>30</v>
      </c>
      <c r="C63" s="54">
        <v>72408</v>
      </c>
      <c r="D63" s="55" t="s">
        <v>41</v>
      </c>
    </row>
    <row r="64" spans="2:12" x14ac:dyDescent="0.25">
      <c r="B64" s="53" t="s">
        <v>35</v>
      </c>
      <c r="C64" s="54">
        <v>1848</v>
      </c>
      <c r="D64" s="55" t="s">
        <v>42</v>
      </c>
    </row>
    <row r="65" spans="2:4" x14ac:dyDescent="0.25">
      <c r="B65" s="53" t="s">
        <v>35</v>
      </c>
      <c r="C65" s="54">
        <v>90713</v>
      </c>
      <c r="D65" s="55" t="s">
        <v>43</v>
      </c>
    </row>
    <row r="66" spans="2:4" x14ac:dyDescent="0.25">
      <c r="B66" s="53" t="s">
        <v>35</v>
      </c>
      <c r="C66" s="54">
        <v>4840</v>
      </c>
      <c r="D66" s="55" t="s">
        <v>44</v>
      </c>
    </row>
    <row r="67" spans="2:4" x14ac:dyDescent="0.25">
      <c r="B67" s="53" t="s">
        <v>36</v>
      </c>
      <c r="C67" s="54">
        <v>1232</v>
      </c>
      <c r="D67" s="55" t="s">
        <v>45</v>
      </c>
    </row>
    <row r="68" spans="2:4" x14ac:dyDescent="0.25">
      <c r="B68" s="53" t="s">
        <v>36</v>
      </c>
      <c r="C68" s="54">
        <v>71604</v>
      </c>
      <c r="D68" s="55" t="s">
        <v>46</v>
      </c>
    </row>
    <row r="69" spans="2:4" x14ac:dyDescent="0.25">
      <c r="B69" s="53" t="s">
        <v>36</v>
      </c>
      <c r="C69" s="54">
        <v>29642.400000000001</v>
      </c>
      <c r="D69" s="55" t="s">
        <v>47</v>
      </c>
    </row>
    <row r="70" spans="2:4" x14ac:dyDescent="0.25">
      <c r="B70" s="57" t="s">
        <v>51</v>
      </c>
      <c r="C70" s="56">
        <f>SUM(C62:C69)</f>
        <v>272556.79999999999</v>
      </c>
      <c r="D70" s="55"/>
    </row>
    <row r="71" spans="2:4" x14ac:dyDescent="0.25">
      <c r="B71" s="53" t="s">
        <v>37</v>
      </c>
      <c r="C71" s="54">
        <v>28795.17</v>
      </c>
      <c r="D71" s="55" t="s">
        <v>48</v>
      </c>
    </row>
    <row r="72" spans="2:4" x14ac:dyDescent="0.25">
      <c r="B72" s="53" t="s">
        <v>38</v>
      </c>
      <c r="C72" s="54">
        <v>350408.27</v>
      </c>
      <c r="D72" s="55" t="s">
        <v>49</v>
      </c>
    </row>
    <row r="73" spans="2:4" x14ac:dyDescent="0.25">
      <c r="B73" s="53" t="s">
        <v>39</v>
      </c>
      <c r="C73" s="54">
        <v>151877.26</v>
      </c>
      <c r="D73" s="55" t="s">
        <v>50</v>
      </c>
    </row>
    <row r="74" spans="2:4" x14ac:dyDescent="0.25">
      <c r="B74" s="53" t="s">
        <v>39</v>
      </c>
      <c r="C74" s="54">
        <v>298611.7</v>
      </c>
      <c r="D74" s="55" t="s">
        <v>50</v>
      </c>
    </row>
    <row r="75" spans="2:4" x14ac:dyDescent="0.25">
      <c r="B75" s="57" t="s">
        <v>52</v>
      </c>
      <c r="C75" s="56">
        <f>SUM(C71:C74)</f>
        <v>829692.39999999991</v>
      </c>
      <c r="D75" s="55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2021-03-09T13:31:34Z</dcterms:modified>
</cp:coreProperties>
</file>